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ivil365-my.sharepoint.com/personal/direccionobrasimpuestos_hidralpor_com/Documents/Obras Por Impuestos/5. Campamento- Anori/14- Licitación ejecutor etapa 1 Anori/Anexos TDR/"/>
    </mc:Choice>
  </mc:AlternateContent>
  <xr:revisionPtr revIDLastSave="2" documentId="8_{EEF679C6-45AF-4DE3-ACD5-17CC5B7CA1A4}" xr6:coauthVersionLast="47" xr6:coauthVersionMax="47" xr10:uidLastSave="{19348480-4A5C-4F6C-96E8-1BEE641E5A7C}"/>
  <bookViews>
    <workbookView xWindow="-110" yWindow="-110" windowWidth="19420" windowHeight="10300" xr2:uid="{D1E43BE0-19AE-45A5-9F60-9E9BEB92A5FD}"/>
  </bookViews>
  <sheets>
    <sheet name="Ejecutor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K10" i="1"/>
  <c r="K14" i="1"/>
  <c r="K16" i="1"/>
  <c r="J8" i="1"/>
  <c r="K8" i="1" s="1"/>
  <c r="Q14" i="1"/>
  <c r="R14" i="1" s="1"/>
  <c r="Q15" i="1"/>
  <c r="R15" i="1" s="1"/>
  <c r="Q16" i="1"/>
  <c r="R16" i="1" s="1"/>
  <c r="Q17" i="1"/>
  <c r="R17" i="1" s="1"/>
  <c r="Q13" i="1"/>
  <c r="R13" i="1" s="1"/>
  <c r="Q18" i="1"/>
  <c r="R18" i="1" s="1"/>
  <c r="J13" i="1" l="1"/>
  <c r="K13" i="1" s="1"/>
  <c r="J14" i="1"/>
  <c r="J15" i="1"/>
  <c r="K15" i="1" s="1"/>
  <c r="J16" i="1"/>
  <c r="J17" i="1"/>
  <c r="K17" i="1" s="1"/>
  <c r="J18" i="1"/>
  <c r="K18" i="1" s="1"/>
  <c r="Q9" i="1" l="1"/>
  <c r="R9" i="1" s="1"/>
  <c r="J9" i="1"/>
  <c r="K9" i="1" s="1"/>
  <c r="J5" i="1"/>
  <c r="K5" i="1" s="1"/>
  <c r="J6" i="1"/>
  <c r="K6" i="1" s="1"/>
  <c r="J7" i="1"/>
  <c r="K7" i="1" s="1"/>
  <c r="J10" i="1"/>
  <c r="J11" i="1"/>
  <c r="K11" i="1" s="1"/>
  <c r="J12" i="1"/>
  <c r="K12" i="1" s="1"/>
  <c r="J19" i="1"/>
  <c r="K19" i="1" s="1"/>
  <c r="Q5" i="1"/>
  <c r="R5" i="1" s="1"/>
  <c r="Q6" i="1"/>
  <c r="R6" i="1" s="1"/>
  <c r="Q7" i="1"/>
  <c r="R7" i="1" s="1"/>
  <c r="Q10" i="1"/>
  <c r="R10" i="1" s="1"/>
  <c r="Q11" i="1"/>
  <c r="R11" i="1" s="1"/>
  <c r="Q12" i="1"/>
  <c r="R12" i="1" s="1"/>
  <c r="Q19" i="1"/>
  <c r="R19" i="1" s="1"/>
  <c r="Q20" i="1" l="1"/>
  <c r="R20" i="1" s="1"/>
  <c r="J20" i="1"/>
  <c r="K20" i="1" s="1"/>
</calcChain>
</file>

<file path=xl/sharedStrings.xml><?xml version="1.0" encoding="utf-8"?>
<sst xmlns="http://schemas.openxmlformats.org/spreadsheetml/2006/main" count="235" uniqueCount="100">
  <si>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</si>
  <si>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</si>
  <si>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</si>
  <si>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</si>
  <si>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</si>
  <si>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</si>
  <si>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</si>
  <si>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</si>
  <si>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</si>
  <si>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</si>
  <si>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</si>
  <si>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</si>
  <si>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</si>
  <si>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</si>
  <si>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</si>
  <si>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</si>
  <si>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</si>
  <si>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</si>
  <si>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</si>
  <si>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</si>
  <si>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</si>
  <si>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</si>
  <si>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</si>
  <si>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</si>
  <si>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Específico</t>
  </si>
  <si>
    <t>Interno</t>
  </si>
  <si>
    <t>Ejecución</t>
  </si>
  <si>
    <t xml:space="preserve">Operacional </t>
  </si>
  <si>
    <t>Mayores costos y tiempos ocasionados por:
*Inconvenientes en la gestión y obtención de permisos y autorizaciones requeridas o que surjan dentro de la ejecución del contrato
*Demoras en la realización de estudios requeridos para radicar los permisos.
*Demoras en revisión por parte de las autoridades competentes</t>
  </si>
  <si>
    <t>* Efectos económicos derivados de la no obtención de las licencias demoras en obras y mayores costos
*Rediseños
*Solicitud de tramites adicionales
*Sanciones por incumplimiento de obligaciones con autoridades administrativas</t>
  </si>
  <si>
    <t xml:space="preserve">Contratista </t>
  </si>
  <si>
    <t>Evitar el Riesgo</t>
  </si>
  <si>
    <t>*Gestión oportuna del equipo ambiental ante autoridades
*Entrega del alcance y lineamientos claros a los consultores y contratistas de estudios requeridos para los diferentes tramites.
*Relacionamiento con las autoridades competentes
*Garantizar la elaboración de la documentación técnica para el desarrollo del proyecto.</t>
  </si>
  <si>
    <t>Si</t>
  </si>
  <si>
    <t>Contratista</t>
  </si>
  <si>
    <t xml:space="preserve">Seguimiento por parte del equipo
Plazos de los permisos y/o Autorizaciones </t>
  </si>
  <si>
    <t>Por evento</t>
  </si>
  <si>
    <t>Operacional</t>
  </si>
  <si>
    <t xml:space="preserve">Mayores costos y tiempos por Inconvenientes asociados a la solicitud de los permisos de paso en predios y / o procesos de servidumbres </t>
  </si>
  <si>
    <t>*Retrasos en las actividades propias del contrato
*Peticiones o requerimientos adicionales por parte de los propietarios o poseedores</t>
  </si>
  <si>
    <t>Tratar el riesgo</t>
  </si>
  <si>
    <t>*Comunicación oportuna con la supervisión y autoridades competentes para la toma de decisiones que garanticen la continuidad del proyecto
*Diseños con factibilidad técnica, operativa y atención integral a las comunidades.</t>
  </si>
  <si>
    <t>Verificación de predios, verificación de titularidades</t>
  </si>
  <si>
    <t xml:space="preserve">General </t>
  </si>
  <si>
    <t>Externo</t>
  </si>
  <si>
    <t>Económico</t>
  </si>
  <si>
    <t>Mayores costos derivados del valor de la mano de obra y logística en la región, con ocasión de las actividades económicas que en ella se realizan.</t>
  </si>
  <si>
    <t>Aumento de los costos a cargo del contratista.</t>
  </si>
  <si>
    <r>
      <rPr>
        <sz val="9"/>
        <rFont val="Calibri"/>
        <family val="2"/>
        <scheme val="minor"/>
      </rPr>
      <t>El contratista deberá conocer las particularidades del proyecto y la región con el fin de que su propuesta se encuentre ajustada a la realidad del mercado</t>
    </r>
    <r>
      <rPr>
        <sz val="9"/>
        <color rgb="FF00B0F0"/>
        <rFont val="Calibri"/>
        <family val="2"/>
        <scheme val="minor"/>
      </rPr>
      <t xml:space="preserve">. </t>
    </r>
  </si>
  <si>
    <t>Seguimiento por parte del equipo</t>
  </si>
  <si>
    <t>Mayores costos asociados con variaciones del precio de las materias primas que afecten el precio de los bienes, materiales, y equipos, por comportamientos propios del mercado.</t>
  </si>
  <si>
    <t xml:space="preserve">El contratista deberá conocer a detalle las particularidades del proyecto y la región con el fin de que su propuesta se encuentre ajustada a la realidad del mercado. </t>
  </si>
  <si>
    <t>Mayores costos y tiempos de ejecución por escasez en el mercado de insumos o materias primas para la ejecución de las obras objeto del contrato</t>
  </si>
  <si>
    <t xml:space="preserve">Aumento de los costos a cargo del contratista y afectaciones en el cronograma.
</t>
  </si>
  <si>
    <t>Utilizar materiales de alta rotación y permanencia en el mercado</t>
  </si>
  <si>
    <t>Seguimiento a la notificación de la eventualidad y del riesgo</t>
  </si>
  <si>
    <t>Permanente</t>
  </si>
  <si>
    <t>General</t>
  </si>
  <si>
    <t>Social</t>
  </si>
  <si>
    <t>Mayores costos y tiempos asociados a situaciones de alteración del orden público que puedan afectar el normal desarrollo del proyecto</t>
  </si>
  <si>
    <t xml:space="preserve">*Presencia de delincuencia y o grupos al margen de la ley
*Accidentes de transito
*Accidentes a terceros
*Hurto de materiales y equipos del contratista o terceros
*Bloqueos, huelgas o manifestaciones
*Impedimento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 suspensión de actividades contractuales, desvinculación de personal, deserción laboral.
</t>
  </si>
  <si>
    <t>Tratar el Riesgo</t>
  </si>
  <si>
    <t xml:space="preserve">*Programa de Riesgo Publico
*Tener siempre señalización, demarcación y personal idóneo.
*Coordinar con las autoridades respectivas, el acompañamiento o verificación de las condiciones de orden público en las zonas de ejecución de las actividades del contrato. 
</t>
  </si>
  <si>
    <t xml:space="preserve">Mayores tiempos y costos por oposición de las comunidades a la ejecución del Proyecto </t>
  </si>
  <si>
    <t>Poco interés en el proyecto, que ocasiona demoras en las obras por manifestaciones negativas de las comunidades</t>
  </si>
  <si>
    <t>Participación y acompañamiento con la administración municipal en los procesos de socialización y concertación del proyecto</t>
  </si>
  <si>
    <t>Mayores costos y tiempos  asociados a daños causados a bienes o propiedades de terceros debido a la ejecución propia del proyecto</t>
  </si>
  <si>
    <t xml:space="preserve">*Aumento de tiempos y costos del proyecto 
*Procesos de Negociaciones adicionales
</t>
  </si>
  <si>
    <t>Aceptar el Riesgo</t>
  </si>
  <si>
    <t>*Actas de vecindad y entorno
*Expedición de pólizas que cubran el riesgo
* Seguimiento a los procedimientos constructivos</t>
  </si>
  <si>
    <t>Mayores costos y retrasos al inicio de la obra por no expedición de pólizas al contratista por parte de las aseguradoras</t>
  </si>
  <si>
    <t>EL contexto de la zona no es muy atractivo para que las aseguradoras brinden garantías de cumplimiento que aseguren los contratos a realizar</t>
  </si>
  <si>
    <t xml:space="preserve">*Verificación de diferentes aseguradoras
*Claridad de los términos de referencia 
*Procesos de planeación adecuados para la creación, revisión y aval de los documentos </t>
  </si>
  <si>
    <t>SI</t>
  </si>
  <si>
    <t>Mayores costos y tiempos del proyecto por diferencias entre el estudio preliminar del proyecto y el que resulte al momento de la ejecución.</t>
  </si>
  <si>
    <t>*Mayor número de viviendas a intervenir que las iniciales 
* Variaciones en las cantidades de obra</t>
  </si>
  <si>
    <t xml:space="preserve">*El contratista deberá garantizar un estudio y diseño definitivo ajustado a las condiciones reales del proyecto.
*Revisión y control de la programación
*Planeación de ejecución de obra teniendo en cuenta las variaciones en las cantidades
</t>
  </si>
  <si>
    <t>De la naturaleza</t>
  </si>
  <si>
    <t>Mayores costos y tiempos en la ejecución del proyecto causados por Terremotos, huracanes , inundaciones, sequias, vientos, fuerzas de la naturaleza y demas condiciones climáticas adversas.</t>
  </si>
  <si>
    <t>Retrasos en las actividades propias del contrato, aumento de costos</t>
  </si>
  <si>
    <t>Seguimiento en materia ambiental a la ejecución del contrato y emisión de alertas tempranas</t>
  </si>
  <si>
    <t>De costos</t>
  </si>
  <si>
    <t xml:space="preserve">Mayores costos debido al incremento en cantidades de obra, por procedimientos constructivos inadecuados. </t>
  </si>
  <si>
    <t xml:space="preserve">Reprocesos que generan mayores cantidades de obra y costos por procedimientos constructivos inadecuados. </t>
  </si>
  <si>
    <t xml:space="preserve">Reducir la probabilidad de la ocurrencia del evento, cuando el Riesgo debe ser aceptado. </t>
  </si>
  <si>
    <t>*Supervisión permanente en la ejecución
*Adecuado seguimiento y control por parte de la interventoría de obra.</t>
  </si>
  <si>
    <t>Administrativos</t>
  </si>
  <si>
    <t>Mayores costos y tiempos debido a la contratación de personal no idóneo para la realización de las obras</t>
  </si>
  <si>
    <t>Construir de forma inadecuada las obras objeto del contrato</t>
  </si>
  <si>
    <t>*Contratar personal con experiencia en la realización de este tipo de obras.
*Contar con el acompañamiento permanente del profesional experto en la obra para que pueda dirigir los trabajadores paso a paso según los diseños.
*Realizar supervisión permanente sobre el avance de las obras.
*Adecuado seguimiento y control por parte de la interventoría de obra.</t>
  </si>
  <si>
    <t>Mayores costos y tiempos debido a daños a redes e infraestructura existente publica y privada durante el proceso de ejecución</t>
  </si>
  <si>
    <t xml:space="preserve">Aumento de tiempos y costos del proyecto </t>
  </si>
  <si>
    <t xml:space="preserve">
* Realizar investigación previa de las redes (referenciación)
* Aplicación de normas de construcción y protocolos de seguridad.
* Actas de vecindad y entorno.
* Elaboración del PMT por especialista en tránsito y adecuada implementación.
* Implementación de las medidas de manejo ambiental.
* Correcta implementación del programa de Seguridad y Salud en el Trabajo.
* Seguimiento a las actividades realizadas en el área de construcción </t>
  </si>
  <si>
    <t>Mayores tiempos y costos debido a hallazgos arqueológicos en las excavaciones de la obra civil.</t>
  </si>
  <si>
    <t>Mayores tiempos y costos del proyecto por hallazgos arqueológicos.</t>
  </si>
  <si>
    <t>*Contar con el protocolo de hallazgos fortuito
*Reporte a la autoridad competente</t>
  </si>
  <si>
    <t>Seguimiento a las acciones realizadas por la autoridad competente</t>
  </si>
  <si>
    <t>Mayores tiempos asociados a la limitación en la elaboración de las actividades propias del ejecutor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</si>
  <si>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</si>
  <si>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ejecución y encontrarse en pleno contacto con la interventoría y gerencia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</si>
</sst>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B0F0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902761</xdr:colOff>
      <xdr:row>24</xdr:row>
      <xdr:rowOff>70118</xdr:rowOff>
    </xdr:from>
    <xdr:to>
      <xdr:col>13</xdr:col>
      <xdr:colOff>1946277</xdr:colOff>
      <xdr:row>45</xdr:row>
      <xdr:rowOff>39691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57011" y="19370149"/>
          <a:ext cx="4031985" cy="3219980"/>
        </a:xfrm>
        <a:prstGeom prst="rect">
          <a:avLst/>
        </a:prstGeom>
      </xdr:spPr>
    </xdr:pic>
    <xdr:clientData/>
  </xdr:twoCellAnchor>
  <xdr:twoCellAnchor editAs="oneCell">
    <xdr:from>
      <xdr:col>7</xdr:col>
      <xdr:colOff>344489</xdr:colOff>
      <xdr:row>24</xdr:row>
      <xdr:rowOff>112977</xdr:rowOff>
    </xdr:from>
    <xdr:to>
      <xdr:col>11</xdr:col>
      <xdr:colOff>347134</xdr:colOff>
      <xdr:row>44</xdr:row>
      <xdr:rowOff>116154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2583" y="19413008"/>
          <a:ext cx="3538801" cy="30988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266700</xdr:colOff>
      <xdr:row>1</xdr:row>
      <xdr:rowOff>1247775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1B06BAC-A905-4B73-AC53-6B568738E9EF}"/>
            </a:ext>
            <a:ext uri="{147F2762-F138-4A5C-976F-8EAC2B608ADB}">
              <a16:predDERef xmlns:a16="http://schemas.microsoft.com/office/drawing/2014/main" pre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2400"/>
          <a:ext cx="1714500" cy="1247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4E32-FCA7-4641-9EFC-CAFC89875780}">
  <dimension ref="A1:V29"/>
  <sheetViews>
    <sheetView tabSelected="1" topLeftCell="A7" zoomScaleNormal="100" workbookViewId="0">
      <selection activeCell="A22" sqref="A22"/>
    </sheetView>
  </sheetViews>
  <sheetFormatPr baseColWidth="10" defaultColWidth="10.81640625" defaultRowHeight="12" x14ac:dyDescent="0.35"/>
  <cols>
    <col min="1" max="3" width="10.81640625" style="1"/>
    <col min="4" max="4" width="12.453125" style="1" bestFit="1" customWidth="1"/>
    <col min="5" max="5" width="13.453125" style="1" customWidth="1"/>
    <col min="6" max="6" width="33.26953125" style="2" customWidth="1"/>
    <col min="7" max="7" width="72.1796875" style="2" customWidth="1"/>
    <col min="8" max="8" width="10.81640625" style="1"/>
    <col min="9" max="9" width="14.54296875" style="1" customWidth="1"/>
    <col min="10" max="10" width="10.81640625" style="1"/>
    <col min="11" max="11" width="14.453125" style="1" customWidth="1"/>
    <col min="12" max="12" width="19.1796875" style="1" customWidth="1"/>
    <col min="13" max="13" width="23.54296875" style="1" customWidth="1"/>
    <col min="14" max="14" width="50.26953125" style="2" customWidth="1"/>
    <col min="15" max="17" width="10.81640625" style="1"/>
    <col min="18" max="18" width="15.453125" style="1" bestFit="1" customWidth="1"/>
    <col min="19" max="19" width="15.26953125" style="1" customWidth="1"/>
    <col min="20" max="20" width="19" style="1" customWidth="1"/>
    <col min="21" max="21" width="27.7265625" style="1" customWidth="1"/>
    <col min="22" max="22" width="21.1796875" style="1" customWidth="1"/>
    <col min="23" max="16384" width="10.81640625" style="1"/>
  </cols>
  <sheetData>
    <row r="1" spans="1:22" x14ac:dyDescent="0.35">
      <c r="G1" s="3"/>
    </row>
    <row r="2" spans="1:22" ht="100.5" customHeight="1" x14ac:dyDescent="0.35">
      <c r="G2" s="3" t="s">
        <v>0</v>
      </c>
    </row>
    <row r="3" spans="1:22" s="4" customFormat="1" x14ac:dyDescent="0.35">
      <c r="A3" s="14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/>
      <c r="J3" s="14"/>
      <c r="K3" s="14"/>
      <c r="L3" s="14"/>
      <c r="M3" s="14" t="s">
        <v>9</v>
      </c>
      <c r="N3" s="14"/>
      <c r="O3" s="14" t="s">
        <v>10</v>
      </c>
      <c r="P3" s="14"/>
      <c r="Q3" s="14"/>
      <c r="R3" s="14"/>
      <c r="S3" s="15" t="s">
        <v>11</v>
      </c>
      <c r="T3" s="15"/>
      <c r="U3" s="14" t="s">
        <v>12</v>
      </c>
      <c r="V3" s="14"/>
    </row>
    <row r="4" spans="1:22" s="4" customFormat="1" ht="45" x14ac:dyDescent="0.35">
      <c r="A4" s="14"/>
      <c r="B4" s="14"/>
      <c r="C4" s="14"/>
      <c r="D4" s="14"/>
      <c r="E4" s="14"/>
      <c r="F4" s="14"/>
      <c r="G4" s="14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140.5" customHeight="1" x14ac:dyDescent="0.3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12" t="s">
        <v>28</v>
      </c>
      <c r="G5" s="13" t="s">
        <v>29</v>
      </c>
      <c r="H5" s="7">
        <v>3</v>
      </c>
      <c r="I5" s="7">
        <v>2</v>
      </c>
      <c r="J5" s="7">
        <f t="shared" ref="J5:J19" si="0">H5+I5</f>
        <v>5</v>
      </c>
      <c r="K5" s="8" t="str">
        <f>IF(J5&gt;=8,"Riesgo Extremo",IF(6=J5,"Riesgo Alto",IF(7=J5,"Riesgo Alto",IF(J5=5,"Riesgo Medio",IF(J5&lt;=4,"Riesgo Bajo")))))</f>
        <v>Riesgo Medio</v>
      </c>
      <c r="L5" s="7" t="s">
        <v>30</v>
      </c>
      <c r="M5" s="7" t="s">
        <v>31</v>
      </c>
      <c r="N5" s="8" t="s">
        <v>32</v>
      </c>
      <c r="O5" s="7">
        <v>1</v>
      </c>
      <c r="P5" s="7">
        <v>2</v>
      </c>
      <c r="Q5" s="7">
        <f t="shared" ref="Q5:Q19" si="1">P5+O5</f>
        <v>3</v>
      </c>
      <c r="R5" s="8" t="str">
        <f>IF(Q5&gt;=8,"Riesgo Extremo",IF(6=Q5,"Riesgo Alto",IF(7=Q5,"Riesgo Alto",IF(Q5=5,"Riesgo Medio",IF(Q5&lt;=4,"Riesgo Bajo")))))</f>
        <v>Riesgo Bajo</v>
      </c>
      <c r="S5" s="7" t="s">
        <v>33</v>
      </c>
      <c r="T5" s="7" t="s">
        <v>34</v>
      </c>
      <c r="U5" s="8" t="s">
        <v>35</v>
      </c>
      <c r="V5" s="7" t="s">
        <v>36</v>
      </c>
    </row>
    <row r="6" spans="1:22" ht="82.5" customHeight="1" x14ac:dyDescent="0.35">
      <c r="A6" s="7">
        <v>2</v>
      </c>
      <c r="B6" s="8" t="s">
        <v>24</v>
      </c>
      <c r="C6" s="8" t="s">
        <v>25</v>
      </c>
      <c r="D6" s="8" t="s">
        <v>26</v>
      </c>
      <c r="E6" s="8" t="s">
        <v>37</v>
      </c>
      <c r="F6" s="12" t="s">
        <v>38</v>
      </c>
      <c r="G6" s="8" t="s">
        <v>39</v>
      </c>
      <c r="H6" s="7">
        <v>3</v>
      </c>
      <c r="I6" s="7">
        <v>2</v>
      </c>
      <c r="J6" s="7">
        <f t="shared" si="0"/>
        <v>5</v>
      </c>
      <c r="K6" s="8" t="str">
        <f t="shared" ref="K6:K20" si="2">IF(J6&gt;=8,"Riesgo Extremo",IF(6=J6,"Riesgo Alto",IF(7=J6,"Riesgo Alto",IF(J6=5,"Riesgo Medio",IF(J6&lt;=4,"Riesgo Bajo")))))</f>
        <v>Riesgo Medio</v>
      </c>
      <c r="L6" s="7" t="s">
        <v>30</v>
      </c>
      <c r="M6" s="7" t="s">
        <v>40</v>
      </c>
      <c r="N6" s="8" t="s">
        <v>41</v>
      </c>
      <c r="O6" s="7">
        <v>1</v>
      </c>
      <c r="P6" s="7">
        <v>2</v>
      </c>
      <c r="Q6" s="7">
        <f t="shared" si="1"/>
        <v>3</v>
      </c>
      <c r="R6" s="8" t="str">
        <f>IF(Q6&gt;=8,"Riesgo Extremo",IF(6=Q6,"Riesgo Alto",IF(7=Q6,"Riesgo Alto",IF(Q6=5,"Riesgo Medio",IF(Q6&lt;=4,"Riesgo Bajo")))))</f>
        <v>Riesgo Bajo</v>
      </c>
      <c r="S6" s="7" t="s">
        <v>33</v>
      </c>
      <c r="T6" s="7" t="s">
        <v>34</v>
      </c>
      <c r="U6" s="8" t="s">
        <v>42</v>
      </c>
      <c r="V6" s="7" t="s">
        <v>36</v>
      </c>
    </row>
    <row r="7" spans="1:22" ht="56.15" customHeight="1" x14ac:dyDescent="0.35">
      <c r="A7" s="7">
        <v>3</v>
      </c>
      <c r="B7" s="8" t="s">
        <v>43</v>
      </c>
      <c r="C7" s="8" t="s">
        <v>44</v>
      </c>
      <c r="D7" s="8" t="s">
        <v>26</v>
      </c>
      <c r="E7" s="8" t="s">
        <v>45</v>
      </c>
      <c r="F7" s="12" t="s">
        <v>46</v>
      </c>
      <c r="G7" s="13" t="s">
        <v>47</v>
      </c>
      <c r="H7" s="7">
        <v>2</v>
      </c>
      <c r="I7" s="7">
        <v>3</v>
      </c>
      <c r="J7" s="7">
        <f t="shared" si="0"/>
        <v>5</v>
      </c>
      <c r="K7" s="8" t="str">
        <f t="shared" si="2"/>
        <v>Riesgo Medio</v>
      </c>
      <c r="L7" s="7" t="s">
        <v>34</v>
      </c>
      <c r="M7" s="7" t="s">
        <v>31</v>
      </c>
      <c r="N7" s="11" t="s">
        <v>48</v>
      </c>
      <c r="O7" s="7">
        <v>2</v>
      </c>
      <c r="P7" s="7">
        <v>2</v>
      </c>
      <c r="Q7" s="7">
        <f t="shared" si="1"/>
        <v>4</v>
      </c>
      <c r="R7" s="8" t="str">
        <f t="shared" ref="R7:R20" si="3">IF(Q7&gt;=8,"Riesgo Extremo",IF(6=Q7,"Riesgo Alto",IF(7=Q7,"Riesgo Alto",IF(Q7=5,"Riesgo Medio",IF(Q7&lt;=4,"Riesgo Bajo")))))</f>
        <v>Riesgo Bajo</v>
      </c>
      <c r="S7" s="7" t="s">
        <v>33</v>
      </c>
      <c r="T7" s="7" t="s">
        <v>34</v>
      </c>
      <c r="U7" s="8" t="s">
        <v>49</v>
      </c>
      <c r="V7" s="7" t="s">
        <v>36</v>
      </c>
    </row>
    <row r="8" spans="1:22" ht="76.5" customHeight="1" x14ac:dyDescent="0.35">
      <c r="A8" s="7">
        <v>4</v>
      </c>
      <c r="B8" s="8" t="s">
        <v>43</v>
      </c>
      <c r="C8" s="8" t="s">
        <v>44</v>
      </c>
      <c r="D8" s="8" t="s">
        <v>26</v>
      </c>
      <c r="E8" s="8" t="s">
        <v>45</v>
      </c>
      <c r="F8" s="12" t="s">
        <v>50</v>
      </c>
      <c r="G8" s="13" t="s">
        <v>47</v>
      </c>
      <c r="H8" s="7">
        <v>2</v>
      </c>
      <c r="I8" s="7">
        <v>3</v>
      </c>
      <c r="J8" s="7">
        <f t="shared" ref="J8" si="4">H8+I8</f>
        <v>5</v>
      </c>
      <c r="K8" s="8" t="str">
        <f t="shared" si="2"/>
        <v>Riesgo Medio</v>
      </c>
      <c r="L8" s="7" t="s">
        <v>34</v>
      </c>
      <c r="M8" s="7" t="s">
        <v>31</v>
      </c>
      <c r="N8" s="13" t="s">
        <v>51</v>
      </c>
      <c r="O8" s="7">
        <v>2</v>
      </c>
      <c r="P8" s="7">
        <v>2</v>
      </c>
      <c r="Q8" s="7"/>
      <c r="R8" s="8" t="str">
        <f t="shared" si="3"/>
        <v>Riesgo Bajo</v>
      </c>
      <c r="S8" s="7"/>
      <c r="T8" s="7" t="s">
        <v>34</v>
      </c>
      <c r="U8" s="8" t="s">
        <v>49</v>
      </c>
      <c r="V8" s="7" t="s">
        <v>36</v>
      </c>
    </row>
    <row r="9" spans="1:22" ht="56.15" customHeight="1" x14ac:dyDescent="0.35">
      <c r="A9" s="7">
        <v>5</v>
      </c>
      <c r="B9" s="8" t="s">
        <v>24</v>
      </c>
      <c r="C9" s="8" t="s">
        <v>44</v>
      </c>
      <c r="D9" s="8" t="s">
        <v>26</v>
      </c>
      <c r="E9" s="8" t="s">
        <v>45</v>
      </c>
      <c r="F9" s="12" t="s">
        <v>52</v>
      </c>
      <c r="G9" s="13" t="s">
        <v>53</v>
      </c>
      <c r="H9" s="7">
        <v>2</v>
      </c>
      <c r="I9" s="7">
        <v>3</v>
      </c>
      <c r="J9" s="7">
        <f t="shared" si="0"/>
        <v>5</v>
      </c>
      <c r="K9" s="8" t="str">
        <f t="shared" si="2"/>
        <v>Riesgo Medio</v>
      </c>
      <c r="L9" s="7" t="s">
        <v>34</v>
      </c>
      <c r="M9" s="7" t="s">
        <v>31</v>
      </c>
      <c r="N9" s="8" t="s">
        <v>54</v>
      </c>
      <c r="O9" s="7">
        <v>1</v>
      </c>
      <c r="P9" s="7">
        <v>3</v>
      </c>
      <c r="Q9" s="7">
        <f t="shared" si="1"/>
        <v>4</v>
      </c>
      <c r="R9" s="8" t="str">
        <f t="shared" si="3"/>
        <v>Riesgo Bajo</v>
      </c>
      <c r="S9" s="7" t="s">
        <v>33</v>
      </c>
      <c r="T9" s="7" t="s">
        <v>34</v>
      </c>
      <c r="U9" s="8" t="s">
        <v>55</v>
      </c>
      <c r="V9" s="7" t="s">
        <v>56</v>
      </c>
    </row>
    <row r="10" spans="1:22" ht="148" customHeight="1" x14ac:dyDescent="0.35">
      <c r="A10" s="7">
        <v>6</v>
      </c>
      <c r="B10" s="8" t="s">
        <v>57</v>
      </c>
      <c r="C10" s="8" t="s">
        <v>44</v>
      </c>
      <c r="D10" s="8" t="s">
        <v>26</v>
      </c>
      <c r="E10" s="8" t="s">
        <v>58</v>
      </c>
      <c r="F10" s="12" t="s">
        <v>59</v>
      </c>
      <c r="G10" s="8" t="s">
        <v>60</v>
      </c>
      <c r="H10" s="7">
        <v>3</v>
      </c>
      <c r="I10" s="7">
        <v>4</v>
      </c>
      <c r="J10" s="7">
        <f t="shared" si="0"/>
        <v>7</v>
      </c>
      <c r="K10" s="8" t="str">
        <f t="shared" si="2"/>
        <v>Riesgo Alto</v>
      </c>
      <c r="L10" s="7" t="s">
        <v>34</v>
      </c>
      <c r="M10" s="7" t="s">
        <v>61</v>
      </c>
      <c r="N10" s="8" t="s">
        <v>62</v>
      </c>
      <c r="O10" s="7">
        <v>3</v>
      </c>
      <c r="P10" s="7">
        <v>2</v>
      </c>
      <c r="Q10" s="7">
        <f t="shared" si="1"/>
        <v>5</v>
      </c>
      <c r="R10" s="8" t="str">
        <f t="shared" si="3"/>
        <v>Riesgo Medio</v>
      </c>
      <c r="S10" s="7" t="s">
        <v>33</v>
      </c>
      <c r="T10" s="7" t="s">
        <v>34</v>
      </c>
      <c r="U10" s="8" t="s">
        <v>55</v>
      </c>
      <c r="V10" s="7" t="s">
        <v>56</v>
      </c>
    </row>
    <row r="11" spans="1:22" ht="59.15" customHeight="1" x14ac:dyDescent="0.35">
      <c r="A11" s="7">
        <v>7</v>
      </c>
      <c r="B11" s="8" t="s">
        <v>57</v>
      </c>
      <c r="C11" s="8" t="s">
        <v>44</v>
      </c>
      <c r="D11" s="8" t="s">
        <v>26</v>
      </c>
      <c r="E11" s="8" t="s">
        <v>58</v>
      </c>
      <c r="F11" s="12" t="s">
        <v>63</v>
      </c>
      <c r="G11" s="8" t="s">
        <v>64</v>
      </c>
      <c r="H11" s="7">
        <v>1</v>
      </c>
      <c r="I11" s="7">
        <v>3</v>
      </c>
      <c r="J11" s="7">
        <f t="shared" si="0"/>
        <v>4</v>
      </c>
      <c r="K11" s="8" t="str">
        <f t="shared" si="2"/>
        <v>Riesgo Bajo</v>
      </c>
      <c r="L11" s="7" t="s">
        <v>34</v>
      </c>
      <c r="M11" s="7" t="s">
        <v>61</v>
      </c>
      <c r="N11" s="8" t="s">
        <v>65</v>
      </c>
      <c r="O11" s="7">
        <v>1</v>
      </c>
      <c r="P11" s="7">
        <v>3</v>
      </c>
      <c r="Q11" s="7">
        <f t="shared" si="1"/>
        <v>4</v>
      </c>
      <c r="R11" s="8" t="str">
        <f t="shared" si="3"/>
        <v>Riesgo Bajo</v>
      </c>
      <c r="S11" s="7" t="s">
        <v>33</v>
      </c>
      <c r="T11" s="7" t="s">
        <v>34</v>
      </c>
      <c r="U11" s="8" t="s">
        <v>55</v>
      </c>
      <c r="V11" s="7" t="s">
        <v>56</v>
      </c>
    </row>
    <row r="12" spans="1:22" ht="61" customHeight="1" x14ac:dyDescent="0.35">
      <c r="A12" s="7">
        <v>8</v>
      </c>
      <c r="B12" s="8" t="s">
        <v>24</v>
      </c>
      <c r="C12" s="8" t="s">
        <v>44</v>
      </c>
      <c r="D12" s="8" t="s">
        <v>26</v>
      </c>
      <c r="E12" s="8" t="s">
        <v>27</v>
      </c>
      <c r="F12" s="10" t="s">
        <v>66</v>
      </c>
      <c r="G12" s="8" t="s">
        <v>67</v>
      </c>
      <c r="H12" s="7">
        <v>2</v>
      </c>
      <c r="I12" s="7">
        <v>2</v>
      </c>
      <c r="J12" s="7">
        <f t="shared" si="0"/>
        <v>4</v>
      </c>
      <c r="K12" s="8" t="str">
        <f t="shared" si="2"/>
        <v>Riesgo Bajo</v>
      </c>
      <c r="L12" s="7" t="s">
        <v>30</v>
      </c>
      <c r="M12" s="7" t="s">
        <v>68</v>
      </c>
      <c r="N12" s="8" t="s">
        <v>69</v>
      </c>
      <c r="O12" s="7">
        <v>1</v>
      </c>
      <c r="P12" s="7">
        <v>2</v>
      </c>
      <c r="Q12" s="7">
        <f t="shared" si="1"/>
        <v>3</v>
      </c>
      <c r="R12" s="8" t="str">
        <f t="shared" si="3"/>
        <v>Riesgo Bajo</v>
      </c>
      <c r="S12" s="7" t="s">
        <v>33</v>
      </c>
      <c r="T12" s="7" t="s">
        <v>34</v>
      </c>
      <c r="U12" s="8" t="s">
        <v>49</v>
      </c>
      <c r="V12" s="7" t="s">
        <v>56</v>
      </c>
    </row>
    <row r="13" spans="1:22" ht="66.650000000000006" customHeight="1" x14ac:dyDescent="0.35">
      <c r="A13" s="7">
        <v>9</v>
      </c>
      <c r="B13" s="8" t="s">
        <v>43</v>
      </c>
      <c r="C13" s="8" t="s">
        <v>25</v>
      </c>
      <c r="D13" s="8" t="s">
        <v>26</v>
      </c>
      <c r="E13" s="8" t="s">
        <v>27</v>
      </c>
      <c r="F13" s="12" t="s">
        <v>70</v>
      </c>
      <c r="G13" s="8" t="s">
        <v>71</v>
      </c>
      <c r="H13" s="7">
        <v>1</v>
      </c>
      <c r="I13" s="7">
        <v>3</v>
      </c>
      <c r="J13" s="7">
        <f t="shared" si="0"/>
        <v>4</v>
      </c>
      <c r="K13" s="8" t="str">
        <f t="shared" si="2"/>
        <v>Riesgo Bajo</v>
      </c>
      <c r="L13" s="7" t="s">
        <v>30</v>
      </c>
      <c r="M13" s="7" t="s">
        <v>61</v>
      </c>
      <c r="N13" s="8" t="s">
        <v>72</v>
      </c>
      <c r="O13" s="7">
        <v>1</v>
      </c>
      <c r="P13" s="7">
        <v>3</v>
      </c>
      <c r="Q13" s="7">
        <f t="shared" si="1"/>
        <v>4</v>
      </c>
      <c r="R13" s="8" t="str">
        <f t="shared" si="3"/>
        <v>Riesgo Bajo</v>
      </c>
      <c r="S13" s="7" t="s">
        <v>73</v>
      </c>
      <c r="T13" s="7" t="s">
        <v>34</v>
      </c>
      <c r="U13" s="8" t="s">
        <v>55</v>
      </c>
      <c r="V13" s="7" t="s">
        <v>36</v>
      </c>
    </row>
    <row r="14" spans="1:22" ht="72" x14ac:dyDescent="0.35">
      <c r="A14" s="7">
        <v>10</v>
      </c>
      <c r="B14" s="8" t="s">
        <v>43</v>
      </c>
      <c r="C14" s="8" t="s">
        <v>25</v>
      </c>
      <c r="D14" s="8" t="s">
        <v>26</v>
      </c>
      <c r="E14" s="8" t="s">
        <v>27</v>
      </c>
      <c r="F14" s="12" t="s">
        <v>74</v>
      </c>
      <c r="G14" s="8" t="s">
        <v>75</v>
      </c>
      <c r="H14" s="7">
        <v>3</v>
      </c>
      <c r="I14" s="7">
        <v>3</v>
      </c>
      <c r="J14" s="7">
        <f t="shared" si="0"/>
        <v>6</v>
      </c>
      <c r="K14" s="8" t="str">
        <f t="shared" si="2"/>
        <v>Riesgo Alto</v>
      </c>
      <c r="L14" s="7" t="s">
        <v>30</v>
      </c>
      <c r="M14" s="7" t="s">
        <v>61</v>
      </c>
      <c r="N14" s="8" t="s">
        <v>76</v>
      </c>
      <c r="O14" s="7">
        <v>3</v>
      </c>
      <c r="P14" s="7">
        <v>2</v>
      </c>
      <c r="Q14" s="7">
        <f t="shared" si="1"/>
        <v>5</v>
      </c>
      <c r="R14" s="8" t="str">
        <f t="shared" si="3"/>
        <v>Riesgo Medio</v>
      </c>
      <c r="S14" s="7" t="s">
        <v>33</v>
      </c>
      <c r="T14" s="7" t="s">
        <v>34</v>
      </c>
      <c r="U14" s="8" t="s">
        <v>55</v>
      </c>
      <c r="V14" s="7" t="s">
        <v>56</v>
      </c>
    </row>
    <row r="15" spans="1:22" ht="89.15" customHeight="1" x14ac:dyDescent="0.35">
      <c r="A15" s="7">
        <v>11</v>
      </c>
      <c r="B15" s="8" t="s">
        <v>57</v>
      </c>
      <c r="C15" s="8" t="s">
        <v>44</v>
      </c>
      <c r="D15" s="8" t="s">
        <v>26</v>
      </c>
      <c r="E15" s="8" t="s">
        <v>77</v>
      </c>
      <c r="F15" s="10" t="s">
        <v>78</v>
      </c>
      <c r="G15" s="8" t="s">
        <v>79</v>
      </c>
      <c r="H15" s="7">
        <v>2</v>
      </c>
      <c r="I15" s="7">
        <v>4</v>
      </c>
      <c r="J15" s="7">
        <f t="shared" si="0"/>
        <v>6</v>
      </c>
      <c r="K15" s="8" t="str">
        <f t="shared" si="2"/>
        <v>Riesgo Alto</v>
      </c>
      <c r="L15" s="7" t="s">
        <v>34</v>
      </c>
      <c r="M15" s="7" t="s">
        <v>68</v>
      </c>
      <c r="N15" s="8" t="s">
        <v>80</v>
      </c>
      <c r="O15" s="7">
        <v>2</v>
      </c>
      <c r="P15" s="7">
        <v>3</v>
      </c>
      <c r="Q15" s="7">
        <f t="shared" si="1"/>
        <v>5</v>
      </c>
      <c r="R15" s="8" t="str">
        <f t="shared" si="3"/>
        <v>Riesgo Medio</v>
      </c>
      <c r="S15" s="7" t="s">
        <v>33</v>
      </c>
      <c r="T15" s="7" t="s">
        <v>34</v>
      </c>
      <c r="U15" s="8" t="s">
        <v>55</v>
      </c>
      <c r="V15" s="7" t="s">
        <v>56</v>
      </c>
    </row>
    <row r="16" spans="1:22" ht="48.65" customHeight="1" x14ac:dyDescent="0.35">
      <c r="A16" s="7">
        <v>12</v>
      </c>
      <c r="B16" s="7" t="s">
        <v>57</v>
      </c>
      <c r="C16" s="7" t="s">
        <v>44</v>
      </c>
      <c r="D16" s="7" t="s">
        <v>26</v>
      </c>
      <c r="E16" s="8" t="s">
        <v>81</v>
      </c>
      <c r="F16" s="8" t="s">
        <v>82</v>
      </c>
      <c r="G16" s="8" t="s">
        <v>83</v>
      </c>
      <c r="H16" s="7">
        <v>2</v>
      </c>
      <c r="I16" s="7">
        <v>4</v>
      </c>
      <c r="J16" s="7">
        <f t="shared" si="0"/>
        <v>6</v>
      </c>
      <c r="K16" s="8" t="str">
        <f t="shared" si="2"/>
        <v>Riesgo Alto</v>
      </c>
      <c r="L16" s="7" t="s">
        <v>34</v>
      </c>
      <c r="M16" s="8" t="s">
        <v>84</v>
      </c>
      <c r="N16" s="8" t="s">
        <v>85</v>
      </c>
      <c r="O16" s="7">
        <v>1</v>
      </c>
      <c r="P16" s="7">
        <v>4</v>
      </c>
      <c r="Q16" s="7">
        <f t="shared" si="1"/>
        <v>5</v>
      </c>
      <c r="R16" s="8" t="str">
        <f t="shared" si="3"/>
        <v>Riesgo Medio</v>
      </c>
      <c r="S16" s="7" t="s">
        <v>33</v>
      </c>
      <c r="T16" s="7" t="s">
        <v>34</v>
      </c>
      <c r="U16" s="8" t="s">
        <v>55</v>
      </c>
      <c r="V16" s="7" t="s">
        <v>56</v>
      </c>
    </row>
    <row r="17" spans="1:22" ht="114" customHeight="1" x14ac:dyDescent="0.35">
      <c r="A17" s="7">
        <v>13</v>
      </c>
      <c r="B17" s="7" t="s">
        <v>57</v>
      </c>
      <c r="C17" s="7" t="s">
        <v>44</v>
      </c>
      <c r="D17" s="7" t="s">
        <v>26</v>
      </c>
      <c r="E17" s="8" t="s">
        <v>86</v>
      </c>
      <c r="F17" s="8" t="s">
        <v>87</v>
      </c>
      <c r="G17" s="8" t="s">
        <v>88</v>
      </c>
      <c r="H17" s="7">
        <v>2</v>
      </c>
      <c r="I17" s="7">
        <v>3</v>
      </c>
      <c r="J17" s="7">
        <f t="shared" si="0"/>
        <v>5</v>
      </c>
      <c r="K17" s="8" t="str">
        <f t="shared" si="2"/>
        <v>Riesgo Medio</v>
      </c>
      <c r="L17" s="7" t="s">
        <v>34</v>
      </c>
      <c r="M17" s="8" t="s">
        <v>31</v>
      </c>
      <c r="N17" s="8" t="s">
        <v>89</v>
      </c>
      <c r="O17" s="7">
        <v>1</v>
      </c>
      <c r="P17" s="7">
        <v>3</v>
      </c>
      <c r="Q17" s="7">
        <f t="shared" si="1"/>
        <v>4</v>
      </c>
      <c r="R17" s="8" t="str">
        <f t="shared" si="3"/>
        <v>Riesgo Bajo</v>
      </c>
      <c r="S17" s="7" t="s">
        <v>73</v>
      </c>
      <c r="T17" s="7" t="s">
        <v>34</v>
      </c>
      <c r="U17" s="8" t="s">
        <v>55</v>
      </c>
      <c r="V17" s="7" t="s">
        <v>56</v>
      </c>
    </row>
    <row r="18" spans="1:22" ht="140.5" customHeight="1" x14ac:dyDescent="0.35">
      <c r="A18" s="7">
        <v>14</v>
      </c>
      <c r="B18" s="7" t="s">
        <v>57</v>
      </c>
      <c r="C18" s="7" t="s">
        <v>44</v>
      </c>
      <c r="D18" s="7" t="s">
        <v>26</v>
      </c>
      <c r="E18" s="8" t="s">
        <v>37</v>
      </c>
      <c r="F18" s="10" t="s">
        <v>90</v>
      </c>
      <c r="G18" s="8" t="s">
        <v>91</v>
      </c>
      <c r="H18" s="7">
        <v>2</v>
      </c>
      <c r="I18" s="7">
        <v>3</v>
      </c>
      <c r="J18" s="7">
        <f t="shared" si="0"/>
        <v>5</v>
      </c>
      <c r="K18" s="8" t="str">
        <f t="shared" si="2"/>
        <v>Riesgo Medio</v>
      </c>
      <c r="L18" s="7" t="s">
        <v>34</v>
      </c>
      <c r="M18" s="8" t="s">
        <v>31</v>
      </c>
      <c r="N18" s="8" t="s">
        <v>92</v>
      </c>
      <c r="O18" s="7">
        <v>1</v>
      </c>
      <c r="P18" s="7">
        <v>3</v>
      </c>
      <c r="Q18" s="7">
        <f t="shared" ref="Q18" si="5">P18+O18</f>
        <v>4</v>
      </c>
      <c r="R18" s="8" t="str">
        <f t="shared" si="3"/>
        <v>Riesgo Bajo</v>
      </c>
      <c r="S18" s="7" t="s">
        <v>73</v>
      </c>
      <c r="T18" s="7" t="s">
        <v>34</v>
      </c>
      <c r="U18" s="8" t="s">
        <v>55</v>
      </c>
      <c r="V18" s="7" t="s">
        <v>56</v>
      </c>
    </row>
    <row r="19" spans="1:22" ht="50.5" customHeight="1" x14ac:dyDescent="0.35">
      <c r="A19" s="7">
        <v>15</v>
      </c>
      <c r="B19" s="8" t="s">
        <v>57</v>
      </c>
      <c r="C19" s="8" t="s">
        <v>25</v>
      </c>
      <c r="D19" s="8" t="s">
        <v>26</v>
      </c>
      <c r="E19" s="8" t="s">
        <v>37</v>
      </c>
      <c r="F19" s="10" t="s">
        <v>93</v>
      </c>
      <c r="G19" s="8" t="s">
        <v>94</v>
      </c>
      <c r="H19" s="7">
        <v>2</v>
      </c>
      <c r="I19" s="7">
        <v>3</v>
      </c>
      <c r="J19" s="7">
        <f t="shared" si="0"/>
        <v>5</v>
      </c>
      <c r="K19" s="8" t="str">
        <f t="shared" si="2"/>
        <v>Riesgo Medio</v>
      </c>
      <c r="L19" s="7" t="s">
        <v>34</v>
      </c>
      <c r="M19" s="7" t="s">
        <v>68</v>
      </c>
      <c r="N19" s="8" t="s">
        <v>95</v>
      </c>
      <c r="O19" s="7">
        <v>2</v>
      </c>
      <c r="P19" s="7">
        <v>2</v>
      </c>
      <c r="Q19" s="7">
        <f t="shared" si="1"/>
        <v>4</v>
      </c>
      <c r="R19" s="8" t="str">
        <f t="shared" si="3"/>
        <v>Riesgo Bajo</v>
      </c>
      <c r="S19" s="7" t="s">
        <v>33</v>
      </c>
      <c r="T19" s="7" t="s">
        <v>34</v>
      </c>
      <c r="U19" s="8" t="s">
        <v>96</v>
      </c>
      <c r="V19" s="7" t="s">
        <v>36</v>
      </c>
    </row>
    <row r="20" spans="1:22" ht="98.15" customHeight="1" x14ac:dyDescent="0.35">
      <c r="A20" s="7">
        <v>16</v>
      </c>
      <c r="B20" s="7" t="s">
        <v>24</v>
      </c>
      <c r="C20" s="7" t="s">
        <v>44</v>
      </c>
      <c r="D20" s="7" t="s">
        <v>26</v>
      </c>
      <c r="E20" s="8" t="s">
        <v>27</v>
      </c>
      <c r="F20" s="8" t="s">
        <v>97</v>
      </c>
      <c r="G20" s="8" t="s">
        <v>98</v>
      </c>
      <c r="H20" s="7">
        <v>1</v>
      </c>
      <c r="I20" s="7">
        <v>3</v>
      </c>
      <c r="J20" s="7">
        <f t="shared" ref="J20" si="6">H20+I20</f>
        <v>4</v>
      </c>
      <c r="K20" s="8" t="str">
        <f t="shared" si="2"/>
        <v>Riesgo Bajo</v>
      </c>
      <c r="L20" s="7" t="s">
        <v>34</v>
      </c>
      <c r="M20" s="7" t="s">
        <v>68</v>
      </c>
      <c r="N20" s="8" t="s">
        <v>99</v>
      </c>
      <c r="O20" s="7">
        <v>1</v>
      </c>
      <c r="P20" s="7">
        <v>2</v>
      </c>
      <c r="Q20" s="7">
        <f t="shared" ref="Q20" si="7">P20+O20</f>
        <v>3</v>
      </c>
      <c r="R20" s="8" t="str">
        <f t="shared" si="3"/>
        <v>Riesgo Bajo</v>
      </c>
      <c r="S20" s="7" t="s">
        <v>33</v>
      </c>
      <c r="T20" s="7" t="s">
        <v>34</v>
      </c>
      <c r="U20" s="8" t="s">
        <v>55</v>
      </c>
      <c r="V20" s="7" t="s">
        <v>56</v>
      </c>
    </row>
    <row r="21" spans="1:22" x14ac:dyDescent="0.3">
      <c r="H21" s="9"/>
      <c r="I21" s="9"/>
    </row>
    <row r="22" spans="1:22" x14ac:dyDescent="0.3">
      <c r="H22" s="9"/>
      <c r="I22" s="9"/>
    </row>
    <row r="23" spans="1:22" x14ac:dyDescent="0.3">
      <c r="H23" s="9"/>
      <c r="I23" s="9"/>
    </row>
    <row r="24" spans="1:22" x14ac:dyDescent="0.3">
      <c r="H24" s="9"/>
      <c r="I24" s="9"/>
    </row>
    <row r="25" spans="1:22" x14ac:dyDescent="0.3">
      <c r="H25" s="9"/>
      <c r="I25" s="9"/>
    </row>
    <row r="26" spans="1:22" x14ac:dyDescent="0.3">
      <c r="H26" s="9"/>
      <c r="I26" s="9"/>
      <c r="K26" s="8"/>
    </row>
    <row r="27" spans="1:22" x14ac:dyDescent="0.3">
      <c r="H27" s="9"/>
      <c r="I27" s="9"/>
    </row>
    <row r="28" spans="1:22" x14ac:dyDescent="0.3">
      <c r="H28" s="9"/>
      <c r="I28" s="9"/>
    </row>
    <row r="29" spans="1:22" x14ac:dyDescent="0.3">
      <c r="H29" s="9"/>
      <c r="I29" s="9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5:K20">
    <cfRule type="containsText" dxfId="17" priority="59" operator="containsText" text="Bajo">
      <formula>NOT(ISERROR(SEARCH("Bajo",K5)))</formula>
    </cfRule>
    <cfRule type="containsText" dxfId="16" priority="60" operator="containsText" text="Riesgo Bajo ">
      <formula>NOT(ISERROR(SEARCH("Riesgo Bajo ",K5)))</formula>
    </cfRule>
    <cfRule type="containsText" dxfId="15" priority="62" operator="containsText" text="Riesgo Medio">
      <formula>NOT(ISERROR(SEARCH("Riesgo Medio",K5)))</formula>
    </cfRule>
    <cfRule type="containsText" dxfId="14" priority="63" operator="containsText" text="Riesgo Alto">
      <formula>NOT(ISERROR(SEARCH("Riesgo Alto",K5)))</formula>
    </cfRule>
    <cfRule type="containsText" dxfId="13" priority="64" operator="containsText" text="Riesgo Alto ">
      <formula>NOT(ISERROR(SEARCH("Riesgo Alto ",K5)))</formula>
    </cfRule>
    <cfRule type="containsText" dxfId="12" priority="65" operator="containsText" text="Riesgo Extremo">
      <formula>NOT(ISERROR(SEARCH("Riesgo Extremo",K5)))</formula>
    </cfRule>
    <cfRule type="colorScale" priority="66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8">
      <iconSet iconSet="3Symbols" reverse="1">
        <cfvo type="percent" val="0"/>
        <cfvo type="num" val="5"/>
        <cfvo type="num" val="8"/>
      </iconSet>
    </cfRule>
  </conditionalFormatting>
  <conditionalFormatting sqref="K26">
    <cfRule type="containsText" dxfId="11" priority="10" operator="containsText" text="Bajo">
      <formula>NOT(ISERROR(SEARCH("Bajo",K26)))</formula>
    </cfRule>
    <cfRule type="containsText" dxfId="10" priority="11" operator="containsText" text="Riesgo Bajo ">
      <formula>NOT(ISERROR(SEARCH("Riesgo Bajo ",K26)))</formula>
    </cfRule>
    <cfRule type="containsText" dxfId="9" priority="12" operator="containsText" text="Riesgo Medio">
      <formula>NOT(ISERROR(SEARCH("Riesgo Medio",K26)))</formula>
    </cfRule>
    <cfRule type="containsText" dxfId="8" priority="13" operator="containsText" text="Riesgo Alto">
      <formula>NOT(ISERROR(SEARCH("Riesgo Alto",K26)))</formula>
    </cfRule>
    <cfRule type="containsText" dxfId="7" priority="14" operator="containsText" text="Riesgo Alto ">
      <formula>NOT(ISERROR(SEARCH("Riesgo Alto ",K26)))</formula>
    </cfRule>
    <cfRule type="containsText" dxfId="6" priority="15" operator="containsText" text="Riesgo Extremo">
      <formula>NOT(ISERROR(SEARCH("Riesgo Extremo",K26)))</formula>
    </cfRule>
    <cfRule type="colorScale" priority="16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8">
      <iconSet iconSet="3Symbols" reverse="1">
        <cfvo type="percent" val="0"/>
        <cfvo type="num" val="5"/>
        <cfvo type="num" val="8"/>
      </iconSet>
    </cfRule>
  </conditionalFormatting>
  <conditionalFormatting sqref="R5:R20">
    <cfRule type="containsText" dxfId="5" priority="1" operator="containsText" text="Bajo">
      <formula>NOT(ISERROR(SEARCH("Bajo",R5)))</formula>
    </cfRule>
    <cfRule type="containsText" dxfId="4" priority="2" operator="containsText" text="Riesgo Bajo ">
      <formula>NOT(ISERROR(SEARCH("Riesgo Bajo ",R5)))</formula>
    </cfRule>
    <cfRule type="containsText" dxfId="3" priority="3" operator="containsText" text="Riesgo Medio">
      <formula>NOT(ISERROR(SEARCH("Riesgo Medio",R5)))</formula>
    </cfRule>
    <cfRule type="containsText" dxfId="2" priority="4" operator="containsText" text="Riesgo Alto">
      <formula>NOT(ISERROR(SEARCH("Riesgo Alto",R5)))</formula>
    </cfRule>
    <cfRule type="containsText" dxfId="1" priority="5" operator="containsText" text="Riesgo Alto ">
      <formula>NOT(ISERROR(SEARCH("Riesgo Alto ",R5)))</formula>
    </cfRule>
    <cfRule type="containsText" dxfId="0" priority="6" operator="containsText" text="Riesgo Extremo">
      <formula>NOT(ISERROR(SEARCH("Riesgo Extremo",R5)))</formula>
    </cfRule>
    <cfRule type="colorScale" priority="7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Symbols" reverse="1">
        <cfvo type="percent" val="0"/>
        <cfvo type="num" val="5"/>
        <cfvo type="num" val="8"/>
      </iconSet>
    </cfRule>
  </conditionalFormatting>
  <dataValidations count="1">
    <dataValidation type="list" allowBlank="1" showInputMessage="1" showErrorMessage="1" sqref="E16:E17" xr:uid="{95C2B827-3D7D-4E5C-9D3C-B459EE18AA59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24d51c7-ecaf-48f0-9932-761c0f95892e" xsi:nil="true"/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D1FD2-148F-4EC0-B934-6E5EFCD0B7CC}">
  <ds:schemaRefs>
    <ds:schemaRef ds:uri="http://schemas.microsoft.com/office/2006/metadata/properties"/>
    <ds:schemaRef ds:uri="http://schemas.microsoft.com/office/infopath/2007/PartnerControls"/>
    <ds:schemaRef ds:uri="c24d51c7-ecaf-48f0-9932-761c0f95892e"/>
    <ds:schemaRef ds:uri="65ffc7d2-f2ba-46cb-bc31-53a0e0a083fc"/>
  </ds:schemaRefs>
</ds:datastoreItem>
</file>

<file path=customXml/itemProps2.xml><?xml version="1.0" encoding="utf-8"?>
<ds:datastoreItem xmlns:ds="http://schemas.openxmlformats.org/officeDocument/2006/customXml" ds:itemID="{2F1BE294-EF1E-45B6-9B02-521056195B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11435A-7890-4B60-B72B-7A37668A2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Ricardo Arboleda Eliajach</cp:lastModifiedBy>
  <cp:revision/>
  <cp:lastPrinted>2025-09-30T14:36:50Z</cp:lastPrinted>
  <dcterms:created xsi:type="dcterms:W3CDTF">2022-09-13T23:49:56Z</dcterms:created>
  <dcterms:modified xsi:type="dcterms:W3CDTF">2025-09-30T14:37:33Z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